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DESARROLLOS\ARCHIVOS MENSUALES\Aplicativo\AreaTrabajo\"/>
    </mc:Choice>
  </mc:AlternateContent>
  <bookViews>
    <workbookView xWindow="0" yWindow="0" windowWidth="28800" windowHeight="11745" tabRatio="769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<sst xmlns="http://schemas.openxmlformats.org/spreadsheetml/2006/main" count="218" uniqueCount="118">
  <si>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</si>
  <si>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</si>
  <si>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</si>
  <si>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</si>
  <si>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</si>
  <si>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</si>
  <si>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</si>
  <si>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</si>
  <si>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</si>
  <si>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</si>
  <si>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</si>
  <si>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</si>
  <si>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</si>
  <si>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</si>
  <si>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</si>
  <si>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</si>
  <si>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</si>
  <si>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</si>
  <si>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</si>
  <si>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</si>
  <si>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</si>
  <si>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</si>
  <si>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</si>
  <si>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</si>
  <si>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</si>
  <si>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</si>
  <si>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</si>
  <si>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</si>
  <si>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</si>
  <si>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</si>
  <si>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</si>
  <si>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</si>
  <si>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</si>
  <si>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</si>
  <si>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</si>
  <si>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</si>
  <si>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</si>
  <si>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</si>
  <si>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</si>
  <si>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</si>
  <si>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</si>
  <si>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</si>
  <si>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</si>
  <si>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</si>
  <si>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</si>
  <si>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</si>
  <si>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</si>
  <si>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</si>
  <si>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</si>
  <si>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</si>
  <si>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</si>
  <si>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</si>
  <si>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</si>
  <si>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</si>
  <si>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</si>
  <si>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</si>
  <si>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</si>
  <si>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</si>
  <si>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</si>
  <si>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</si>
  <si>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</si>
  <si>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</si>
  <si>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</si>
  <si>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</si>
  <si>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</si>
  <si>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</si>
  <si>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</si>
  <si>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</si>
  <si>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</si>
  <si>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</si>
  <si>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</si>
  <si>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</si>
  <si>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</si>
  <si>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</si>
  <si>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</si>
  <si>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</si>
  <si>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</si>
  <si>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</si>
  <si>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</si>
  <si>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</si>
  <si>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</si>
  <si>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</si>
  <si>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</si>
  <si>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</si>
  <si>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</si>
  <si>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</si>
  <si>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</si>
  <si>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</si>
  <si>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</si>
  <si>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</si>
  <si>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</si>
  <si>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</si>
  <si>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</si>
  <si>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</si>
  <si>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</si>
  <si>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</si>
  <si>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</si>
  <si>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</si>
  <si>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</si>
  <si>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</si>
  <si>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</si>
  <si>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</si>
  <si>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</si>
  <si>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</si>
  <si>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</si>
  <si>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</si>
  <si>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</si>
  <si>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</si>
  <si>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</si>
  <si>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</si>
  <si>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</si>
  <si>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</si>
  <si>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</si>
  <si>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</si>
  <si>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</si>
  <si>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</si>
  <si>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30/11/2019</t>
  </si>
  <si>
    <t>Permiso Lactancia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</si>
</sst>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tabSelected="1"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7" t="s">
        <v>86</v>
      </c>
    </row>
    <row r="2" spans="1:7" x14ac:dyDescent="0.2">
      <c r="A2" s="36" t="s">
        <v>85</v>
      </c>
      <c r="B2" s="36" t="s">
        <v>84</v>
      </c>
    </row>
    <row r="3" spans="1:7" ht="15" x14ac:dyDescent="0.2">
      <c r="A3" s="39" t="s">
        <v>79</v>
      </c>
      <c r="B3" s="40" t="s">
        <v>16</v>
      </c>
    </row>
    <row r="4" spans="1:7" ht="20.25" customHeight="1" x14ac:dyDescent="0.35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 x14ac:dyDescent="0.3">
      <c r="A5" s="39" t="s">
        <v>81</v>
      </c>
      <c r="B5" s="40" t="s">
        <v>51</v>
      </c>
      <c r="C5" s="34"/>
    </row>
    <row r="6" spans="1:7" ht="17.25" customHeight="1" x14ac:dyDescent="0.3">
      <c r="A6" s="39" t="s">
        <v>82</v>
      </c>
      <c r="B6" s="40" t="s">
        <v>63</v>
      </c>
      <c r="C6" s="34"/>
      <c r="D6" s="34"/>
    </row>
    <row r="7" spans="1:7" ht="16.5" x14ac:dyDescent="0.3">
      <c r="A7" s="39" t="s">
        <v>83</v>
      </c>
      <c r="B7" s="40" t="s">
        <v>72</v>
      </c>
      <c r="C7" s="35"/>
      <c r="D7" s="35"/>
      <c r="E7" s="35"/>
    </row>
    <row r="8" spans="1:7" x14ac:dyDescent="0.2">
      <c r="A8" s="54" t="s">
        <v>94</v>
      </c>
      <c r="B8" s="40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zoomScaleNormal="100" workbookViewId="0">
      <selection activeCell="F12" sqref="F12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5" t="s">
        <v>101</v>
      </c>
    </row>
    <row r="4" spans="1:20" ht="13.5" thickBot="1" x14ac:dyDescent="0.25">
      <c r="A4" s="62" t="s">
        <v>96</v>
      </c>
      <c r="B4" s="64" t="s">
        <v>116</v>
      </c>
    </row>
    <row r="5" spans="1:20" ht="13.5" thickBot="1" x14ac:dyDescent="0.25">
      <c r="A5" s="62" t="s">
        <v>97</v>
      </c>
      <c r="B5" s="56" t="s">
        <v>102</v>
      </c>
    </row>
    <row r="6" spans="1:20" ht="71.25" customHeight="1" x14ac:dyDescent="0.2">
      <c r="A6" s="78" t="s">
        <v>15</v>
      </c>
      <c r="B6" s="77" t="s">
        <v>16</v>
      </c>
      <c r="C6" s="57"/>
    </row>
    <row r="8" spans="1:20" ht="19.5" customHeight="1" thickBot="1" x14ac:dyDescent="0.45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 x14ac:dyDescent="0.2">
      <c r="A9" s="3" t="s">
        <v>0</v>
      </c>
      <c r="B9" s="105" t="s">
        <v>26</v>
      </c>
      <c r="C9" s="105" t="s">
        <v>17</v>
      </c>
      <c r="D9" s="105" t="s">
        <v>18</v>
      </c>
      <c r="E9" s="127" t="s">
        <v>2</v>
      </c>
      <c r="F9" s="127" t="s">
        <v>3</v>
      </c>
      <c r="G9" s="127" t="s">
        <v>4</v>
      </c>
      <c r="H9" s="106" t="s">
        <v>5</v>
      </c>
      <c r="I9" s="106" t="s">
        <v>6</v>
      </c>
      <c r="J9" s="106" t="s">
        <v>7</v>
      </c>
      <c r="K9" s="107" t="s">
        <v>8</v>
      </c>
      <c r="L9" s="107" t="s">
        <v>9</v>
      </c>
      <c r="M9" s="107" t="s">
        <v>10</v>
      </c>
      <c r="N9" s="129" t="s">
        <v>11</v>
      </c>
      <c r="O9" s="129" t="s">
        <v>12</v>
      </c>
      <c r="P9" s="129" t="s">
        <v>13</v>
      </c>
      <c r="Q9" s="133" t="s">
        <v>14</v>
      </c>
    </row>
    <row r="10" spans="1:20" ht="15" x14ac:dyDescent="0.25">
      <c r="A10" s="6" t="s">
        <v>19</v>
      </c>
      <c r="B10" s="116">
        <v>0</v>
      </c>
      <c r="C10" s="116">
        <v>0</v>
      </c>
      <c r="D10" s="116">
        <v>66</v>
      </c>
      <c r="E10" s="128">
        <v>0</v>
      </c>
      <c r="F10" s="128">
        <v>0</v>
      </c>
      <c r="G10" s="128">
        <v>84</v>
      </c>
      <c r="H10" s="131">
        <v>0</v>
      </c>
      <c r="I10" s="131">
        <v>0</v>
      </c>
      <c r="J10" s="131">
        <v>6</v>
      </c>
      <c r="K10" s="132">
        <v>0</v>
      </c>
      <c r="L10" s="132">
        <v>0</v>
      </c>
      <c r="M10" s="132">
        <v>0</v>
      </c>
      <c r="N10" s="130">
        <f>B10+E10+H10+K10</f>
        <v>0</v>
      </c>
      <c r="O10" s="130">
        <f>C10+F10+I10+L10</f>
        <v>0</v>
      </c>
      <c r="P10" s="130">
        <f>D10+G10+J10+M10</f>
        <v>156</v>
      </c>
      <c r="Q10" s="134"/>
    </row>
    <row r="11" spans="1:20" ht="15" x14ac:dyDescent="0.25">
      <c r="A11" s="6" t="s">
        <v>20</v>
      </c>
      <c r="B11" s="116">
        <v>0</v>
      </c>
      <c r="C11" s="116">
        <v>0</v>
      </c>
      <c r="D11" s="116">
        <v>58</v>
      </c>
      <c r="E11" s="128">
        <v>0</v>
      </c>
      <c r="F11" s="128">
        <v>0</v>
      </c>
      <c r="G11" s="128">
        <v>43</v>
      </c>
      <c r="H11" s="131">
        <v>0</v>
      </c>
      <c r="I11" s="131">
        <v>0</v>
      </c>
      <c r="J11" s="131">
        <v>0</v>
      </c>
      <c r="K11" s="132">
        <v>0</v>
      </c>
      <c r="L11" s="132">
        <v>0</v>
      </c>
      <c r="M11" s="132">
        <v>0</v>
      </c>
      <c r="N11" s="130">
        <f t="shared" ref="N11:P16" si="0">B11+E11+H11+K11</f>
        <v>0</v>
      </c>
      <c r="O11" s="130">
        <f t="shared" si="0"/>
        <v>0</v>
      </c>
      <c r="P11" s="130">
        <f t="shared" si="0"/>
        <v>101</v>
      </c>
      <c r="Q11" s="134"/>
    </row>
    <row r="12" spans="1:20" ht="15" x14ac:dyDescent="0.25">
      <c r="A12" s="6" t="s">
        <v>21</v>
      </c>
      <c r="B12" s="116">
        <v>0</v>
      </c>
      <c r="C12" s="116">
        <v>0</v>
      </c>
      <c r="D12" s="116">
        <v>481</v>
      </c>
      <c r="E12" s="128">
        <v>2</v>
      </c>
      <c r="F12" s="128">
        <v>2</v>
      </c>
      <c r="G12" s="128">
        <v>137</v>
      </c>
      <c r="H12" s="131">
        <v>0</v>
      </c>
      <c r="I12" s="131">
        <v>0</v>
      </c>
      <c r="J12" s="131">
        <v>2</v>
      </c>
      <c r="K12" s="132">
        <v>0</v>
      </c>
      <c r="L12" s="132">
        <v>0</v>
      </c>
      <c r="M12" s="132">
        <v>0</v>
      </c>
      <c r="N12" s="130">
        <f t="shared" si="0"/>
        <v>2</v>
      </c>
      <c r="O12" s="130">
        <f t="shared" si="0"/>
        <v>2</v>
      </c>
      <c r="P12" s="130">
        <f t="shared" si="0"/>
        <v>620</v>
      </c>
      <c r="Q12" s="134"/>
    </row>
    <row r="13" spans="1:20" ht="15" x14ac:dyDescent="0.25">
      <c r="A13" s="6" t="s">
        <v>22</v>
      </c>
      <c r="B13" s="116">
        <v>0</v>
      </c>
      <c r="C13" s="116">
        <v>0</v>
      </c>
      <c r="D13" s="116">
        <v>0</v>
      </c>
      <c r="E13" s="128">
        <v>0</v>
      </c>
      <c r="F13" s="128">
        <v>0</v>
      </c>
      <c r="G13" s="128">
        <v>0</v>
      </c>
      <c r="H13" s="131">
        <v>0</v>
      </c>
      <c r="I13" s="131">
        <v>0</v>
      </c>
      <c r="J13" s="131">
        <v>0</v>
      </c>
      <c r="K13" s="132">
        <v>0</v>
      </c>
      <c r="L13" s="132">
        <v>0</v>
      </c>
      <c r="M13" s="132"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4"/>
    </row>
    <row r="14" spans="1:20" ht="15" x14ac:dyDescent="0.25">
      <c r="A14" s="6" t="s">
        <v>23</v>
      </c>
      <c r="B14" s="116">
        <v>0</v>
      </c>
      <c r="C14" s="116">
        <v>0</v>
      </c>
      <c r="D14" s="116">
        <v>1</v>
      </c>
      <c r="E14" s="128">
        <v>0</v>
      </c>
      <c r="F14" s="128">
        <v>0</v>
      </c>
      <c r="G14" s="128">
        <v>0</v>
      </c>
      <c r="H14" s="131">
        <v>1</v>
      </c>
      <c r="I14" s="131">
        <v>0</v>
      </c>
      <c r="J14" s="131">
        <v>30</v>
      </c>
      <c r="K14" s="132">
        <v>0</v>
      </c>
      <c r="L14" s="132">
        <v>0</v>
      </c>
      <c r="M14" s="132">
        <v>0</v>
      </c>
      <c r="N14" s="130">
        <f t="shared" si="0"/>
        <v>1</v>
      </c>
      <c r="O14" s="130">
        <f t="shared" si="0"/>
        <v>0</v>
      </c>
      <c r="P14" s="130">
        <f t="shared" si="0"/>
        <v>31</v>
      </c>
      <c r="Q14" s="134"/>
    </row>
    <row r="15" spans="1:20" ht="15" x14ac:dyDescent="0.25">
      <c r="A15" s="6" t="s">
        <v>24</v>
      </c>
      <c r="B15" s="116">
        <v>0</v>
      </c>
      <c r="C15" s="116">
        <v>0</v>
      </c>
      <c r="D15" s="116">
        <v>6</v>
      </c>
      <c r="E15" s="128">
        <v>0</v>
      </c>
      <c r="F15" s="128">
        <v>0</v>
      </c>
      <c r="G15" s="128">
        <v>0</v>
      </c>
      <c r="H15" s="131">
        <v>0</v>
      </c>
      <c r="I15" s="131">
        <v>1</v>
      </c>
      <c r="J15" s="131">
        <v>119</v>
      </c>
      <c r="K15" s="132">
        <v>0</v>
      </c>
      <c r="L15" s="132">
        <v>0</v>
      </c>
      <c r="M15" s="132">
        <v>0</v>
      </c>
      <c r="N15" s="130">
        <f t="shared" si="0"/>
        <v>0</v>
      </c>
      <c r="O15" s="130">
        <f t="shared" si="0"/>
        <v>1</v>
      </c>
      <c r="P15" s="130">
        <f t="shared" si="0"/>
        <v>125</v>
      </c>
      <c r="Q15" s="134"/>
    </row>
    <row r="16" spans="1:20" ht="15.75" thickBot="1" x14ac:dyDescent="0.3">
      <c r="A16" s="6" t="s">
        <v>25</v>
      </c>
      <c r="B16" s="116">
        <v>0</v>
      </c>
      <c r="C16" s="116">
        <v>0</v>
      </c>
      <c r="D16" s="116">
        <v>0</v>
      </c>
      <c r="E16" s="128">
        <v>0</v>
      </c>
      <c r="F16" s="128">
        <v>0</v>
      </c>
      <c r="G16" s="128">
        <v>0</v>
      </c>
      <c r="H16" s="131">
        <v>0</v>
      </c>
      <c r="I16" s="131">
        <v>0</v>
      </c>
      <c r="J16" s="131">
        <v>0</v>
      </c>
      <c r="K16" s="132">
        <v>0</v>
      </c>
      <c r="L16" s="132">
        <v>0</v>
      </c>
      <c r="M16" s="132">
        <v>0</v>
      </c>
      <c r="N16" s="130">
        <f t="shared" si="0"/>
        <v>0</v>
      </c>
      <c r="O16" s="130">
        <f t="shared" si="0"/>
        <v>0</v>
      </c>
      <c r="P16" s="130">
        <f t="shared" si="0"/>
        <v>0</v>
      </c>
      <c r="Q16" s="134"/>
    </row>
    <row r="17" spans="1:17" ht="13.5" thickBot="1" x14ac:dyDescent="0.25">
      <c r="A17" s="5" t="s">
        <v>1</v>
      </c>
      <c r="B17" s="105">
        <f t="shared" ref="B17:O17" si="1">SUM(B10:B16)</f>
        <v>0</v>
      </c>
      <c r="C17" s="105">
        <f t="shared" si="1"/>
        <v>0</v>
      </c>
      <c r="D17" s="105">
        <f t="shared" si="1"/>
        <v>612</v>
      </c>
      <c r="E17" s="127">
        <f t="shared" si="1"/>
        <v>2</v>
      </c>
      <c r="F17" s="127">
        <f t="shared" si="1"/>
        <v>2</v>
      </c>
      <c r="G17" s="127">
        <f t="shared" si="1"/>
        <v>264</v>
      </c>
      <c r="H17" s="106">
        <f t="shared" si="1"/>
        <v>1</v>
      </c>
      <c r="I17" s="106">
        <f t="shared" si="1"/>
        <v>1</v>
      </c>
      <c r="J17" s="106">
        <f t="shared" si="1"/>
        <v>157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29">
        <f t="shared" si="1"/>
        <v>3</v>
      </c>
      <c r="O17" s="129">
        <f t="shared" si="1"/>
        <v>3</v>
      </c>
      <c r="P17" s="129">
        <f>SUM(P10:P16)</f>
        <v>1033</v>
      </c>
      <c r="Q17" s="135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19" zoomScaleNormal="100" workbookViewId="0">
      <selection activeCell="B41" sqref="B41"/>
    </sheetView>
  </sheetViews>
  <sheetFormatPr baseColWidth="10" defaultRowHeight="12.75" x14ac:dyDescent="0.2"/>
  <cols>
    <col min="1" max="1" width="39.140625" customWidth="1"/>
    <col min="2" max="8" width="18.28515625" style="8" customWidth="1"/>
    <col min="9" max="9" width="28.85546875" style="8" customWidth="1"/>
  </cols>
  <sheetData>
    <row r="1" spans="1:10" ht="60.75" customHeight="1" x14ac:dyDescent="0.2"/>
    <row r="3" spans="1:10" ht="13.5" thickBot="1" x14ac:dyDescent="0.25">
      <c r="A3" s="62" t="s">
        <v>95</v>
      </c>
      <c r="B3" s="55" t="s">
        <v>101</v>
      </c>
    </row>
    <row r="4" spans="1:10" ht="13.5" thickBot="1" x14ac:dyDescent="0.25">
      <c r="A4" s="62" t="s">
        <v>96</v>
      </c>
      <c r="B4" s="64" t="str">
        <f>'302-A - VINCULACION'!B4</f>
        <v>30/11/2019</v>
      </c>
    </row>
    <row r="5" spans="1:10" ht="12.75" customHeight="1" thickBot="1" x14ac:dyDescent="0.25">
      <c r="A5" s="62" t="s">
        <v>97</v>
      </c>
      <c r="B5" s="56" t="s">
        <v>102</v>
      </c>
    </row>
    <row r="6" spans="1:10" s="61" customFormat="1" ht="46.5" customHeight="1" x14ac:dyDescent="0.2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 x14ac:dyDescent="0.3">
      <c r="B7" s="58"/>
      <c r="C7" s="58"/>
      <c r="D7" s="58"/>
      <c r="E7" s="58"/>
      <c r="F7" s="58"/>
      <c r="G7" s="59"/>
      <c r="H7" s="59"/>
      <c r="I7" s="59"/>
      <c r="J7" s="60"/>
    </row>
    <row r="8" spans="1:10" ht="19.5" x14ac:dyDescent="0.4">
      <c r="A8" s="38" t="s">
        <v>87</v>
      </c>
      <c r="B8" s="11"/>
      <c r="C8" s="9"/>
      <c r="D8" s="9"/>
      <c r="E8" s="9"/>
      <c r="F8" s="9"/>
      <c r="G8" s="9"/>
      <c r="J8" s="10"/>
    </row>
    <row r="9" spans="1:10" ht="17.25" x14ac:dyDescent="0.3">
      <c r="A9" s="12" t="s">
        <v>29</v>
      </c>
      <c r="B9" s="13"/>
      <c r="C9" s="13"/>
      <c r="D9" s="13"/>
      <c r="E9" s="13"/>
      <c r="F9" s="13"/>
      <c r="G9" s="13"/>
    </row>
    <row r="10" spans="1:10" ht="13.5" x14ac:dyDescent="0.25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 x14ac:dyDescent="0.25">
      <c r="A11" s="16" t="s">
        <v>37</v>
      </c>
      <c r="B11" s="96">
        <v>313068696</v>
      </c>
      <c r="C11" s="96">
        <v>267537839</v>
      </c>
      <c r="D11" s="96">
        <v>2506987093</v>
      </c>
      <c r="E11" s="96"/>
      <c r="F11" s="96">
        <v>204006934</v>
      </c>
      <c r="G11" s="96">
        <v>832732292</v>
      </c>
      <c r="H11" s="96"/>
      <c r="I11" s="87"/>
    </row>
    <row r="12" spans="1:10" ht="15" x14ac:dyDescent="0.25">
      <c r="A12" s="16" t="s">
        <v>38</v>
      </c>
      <c r="B12" s="96">
        <v>3404983</v>
      </c>
      <c r="C12" s="96">
        <v>24578965</v>
      </c>
      <c r="D12" s="96"/>
      <c r="E12" s="96"/>
      <c r="F12" s="96"/>
      <c r="G12" s="96"/>
      <c r="H12" s="96"/>
      <c r="I12" s="87"/>
    </row>
    <row r="13" spans="1:10" ht="15" x14ac:dyDescent="0.25">
      <c r="A13" s="16" t="s">
        <v>39</v>
      </c>
      <c r="B13" s="96">
        <v>576347</v>
      </c>
      <c r="C13" s="96">
        <v>1201552</v>
      </c>
      <c r="D13" s="96"/>
      <c r="E13" s="96"/>
      <c r="F13" s="96"/>
      <c r="G13" s="96"/>
      <c r="H13" s="96"/>
      <c r="I13" s="87"/>
    </row>
    <row r="14" spans="1:10" ht="15" x14ac:dyDescent="0.25">
      <c r="A14" s="16" t="s">
        <v>40</v>
      </c>
      <c r="B14" s="96">
        <v>8270360</v>
      </c>
      <c r="C14" s="96"/>
      <c r="D14" s="96"/>
      <c r="E14" s="96"/>
      <c r="F14" s="96"/>
      <c r="G14" s="96"/>
      <c r="H14" s="96"/>
      <c r="I14" s="87"/>
    </row>
    <row r="15" spans="1:10" ht="15" x14ac:dyDescent="0.25">
      <c r="A15" s="16" t="s">
        <v>41</v>
      </c>
      <c r="B15" s="96">
        <v>5453625</v>
      </c>
      <c r="C15" s="96"/>
      <c r="D15" s="96"/>
      <c r="E15" s="96"/>
      <c r="F15" s="96"/>
      <c r="G15" s="96"/>
      <c r="H15" s="96"/>
      <c r="I15" s="87"/>
    </row>
    <row r="16" spans="1:10" ht="15" x14ac:dyDescent="0.25">
      <c r="A16" s="16" t="s">
        <v>42</v>
      </c>
      <c r="B16" s="96"/>
      <c r="C16" s="96"/>
      <c r="D16" s="96">
        <v>1378527</v>
      </c>
      <c r="E16" s="96"/>
      <c r="F16" s="96">
        <v>75944430</v>
      </c>
      <c r="G16" s="96">
        <v>310033096</v>
      </c>
      <c r="H16" s="96"/>
      <c r="I16" s="87"/>
    </row>
    <row r="17" spans="1:9" ht="15" x14ac:dyDescent="0.25">
      <c r="A17" s="16" t="s">
        <v>43</v>
      </c>
      <c r="B17" s="96"/>
      <c r="C17" s="96"/>
      <c r="D17" s="96">
        <v>1092723789</v>
      </c>
      <c r="E17" s="96"/>
      <c r="F17" s="96">
        <v>101998990</v>
      </c>
      <c r="G17" s="96">
        <v>421155382</v>
      </c>
      <c r="H17" s="96"/>
      <c r="I17" s="87"/>
    </row>
    <row r="18" spans="1:9" ht="15" x14ac:dyDescent="0.25">
      <c r="A18" s="16" t="s">
        <v>44</v>
      </c>
      <c r="B18" s="96">
        <v>3358551</v>
      </c>
      <c r="C18" s="96"/>
      <c r="D18" s="96"/>
      <c r="E18" s="96"/>
      <c r="F18" s="96"/>
      <c r="G18" s="96"/>
      <c r="H18" s="96"/>
      <c r="I18" s="87"/>
    </row>
    <row r="19" spans="1:9" ht="15" x14ac:dyDescent="0.25">
      <c r="A19" s="16" t="s">
        <v>45</v>
      </c>
      <c r="B19" s="96">
        <v>7891024</v>
      </c>
      <c r="C19" s="96">
        <v>6954369</v>
      </c>
      <c r="D19" s="96">
        <v>106665268</v>
      </c>
      <c r="E19" s="96"/>
      <c r="F19" s="96">
        <v>2560267</v>
      </c>
      <c r="G19" s="96">
        <v>10858904</v>
      </c>
      <c r="H19" s="96"/>
      <c r="I19" s="87"/>
    </row>
    <row r="20" spans="1:9" ht="13.5" x14ac:dyDescent="0.25">
      <c r="A20" s="18"/>
      <c r="B20" s="96"/>
      <c r="C20" s="96"/>
      <c r="D20" s="96"/>
      <c r="E20" s="96"/>
      <c r="F20" s="96"/>
      <c r="G20" s="96"/>
      <c r="H20" s="96"/>
      <c r="I20" s="17"/>
    </row>
    <row r="21" spans="1:9" ht="13.5" x14ac:dyDescent="0.25">
      <c r="A21" s="14" t="s">
        <v>1</v>
      </c>
      <c r="B21" s="19">
        <f>SUM(B11:B19)</f>
        <v>342023586</v>
      </c>
      <c r="C21" s="19">
        <f t="shared" ref="C21:H21" si="0">SUM(C11:C19)</f>
        <v>300272725</v>
      </c>
      <c r="D21" s="19">
        <f t="shared" si="0"/>
        <v>3707754677</v>
      </c>
      <c r="E21" s="19">
        <f t="shared" si="0"/>
        <v>0</v>
      </c>
      <c r="F21" s="19">
        <f t="shared" si="0"/>
        <v>384510621</v>
      </c>
      <c r="G21" s="19">
        <f t="shared" si="0"/>
        <v>1574779674</v>
      </c>
      <c r="H21" s="19">
        <f t="shared" si="0"/>
        <v>0</v>
      </c>
      <c r="I21" s="17"/>
    </row>
    <row r="22" spans="1:9" ht="13.5" x14ac:dyDescent="0.25">
      <c r="A22" s="20"/>
      <c r="B22" s="109"/>
      <c r="C22" s="109"/>
      <c r="D22" s="109"/>
      <c r="E22" s="109"/>
      <c r="F22" s="109"/>
      <c r="G22" s="109"/>
      <c r="H22" s="109"/>
      <c r="I22" s="9"/>
    </row>
    <row r="23" spans="1:9" ht="13.5" x14ac:dyDescent="0.25">
      <c r="A23" s="20"/>
      <c r="B23" s="110"/>
      <c r="C23" s="110"/>
      <c r="D23" s="110"/>
      <c r="E23" s="110"/>
      <c r="F23" s="110"/>
      <c r="G23" s="110"/>
      <c r="H23" s="110"/>
      <c r="I23" s="9"/>
    </row>
    <row r="24" spans="1:9" ht="17.25" x14ac:dyDescent="0.3">
      <c r="A24" s="12" t="s">
        <v>46</v>
      </c>
      <c r="B24" s="111"/>
      <c r="C24" s="111"/>
      <c r="D24" s="111"/>
      <c r="E24" s="111"/>
      <c r="F24" s="111"/>
      <c r="G24" s="111"/>
      <c r="H24" s="111"/>
      <c r="I24" s="9"/>
    </row>
    <row r="25" spans="1:9" ht="13.5" x14ac:dyDescent="0.25">
      <c r="A25" s="14" t="s">
        <v>0</v>
      </c>
      <c r="B25" s="112" t="s">
        <v>30</v>
      </c>
      <c r="C25" s="112" t="s">
        <v>31</v>
      </c>
      <c r="D25" s="112" t="s">
        <v>32</v>
      </c>
      <c r="E25" s="112" t="s">
        <v>33</v>
      </c>
      <c r="F25" s="112" t="s">
        <v>34</v>
      </c>
      <c r="G25" s="112" t="s">
        <v>35</v>
      </c>
      <c r="H25" s="112" t="s">
        <v>36</v>
      </c>
      <c r="I25" s="15" t="s">
        <v>14</v>
      </c>
    </row>
    <row r="26" spans="1:9" ht="13.5" x14ac:dyDescent="0.25">
      <c r="A26" s="27" t="s">
        <v>103</v>
      </c>
      <c r="B26" s="97"/>
      <c r="C26" s="98"/>
      <c r="D26" s="98">
        <v>20833</v>
      </c>
      <c r="E26" s="98"/>
      <c r="F26" s="98">
        <v>10230</v>
      </c>
      <c r="G26" s="98">
        <v>32085</v>
      </c>
      <c r="H26" s="99"/>
      <c r="I26" s="87"/>
    </row>
    <row r="27" spans="1:9" ht="13.5" x14ac:dyDescent="0.25">
      <c r="A27" s="27" t="s">
        <v>104</v>
      </c>
      <c r="B27" s="97"/>
      <c r="C27" s="98">
        <v>727</v>
      </c>
      <c r="D27" s="98">
        <v>10576960</v>
      </c>
      <c r="E27" s="98"/>
      <c r="F27" s="98">
        <v>4654</v>
      </c>
      <c r="G27" s="98">
        <v>13944857</v>
      </c>
      <c r="H27" s="99"/>
      <c r="I27" s="87"/>
    </row>
    <row r="28" spans="1:9" ht="13.5" x14ac:dyDescent="0.25">
      <c r="A28" s="27" t="s">
        <v>105</v>
      </c>
      <c r="B28" s="97"/>
      <c r="C28" s="98">
        <v>967</v>
      </c>
      <c r="D28" s="98">
        <v>18881305</v>
      </c>
      <c r="E28" s="98"/>
      <c r="F28" s="98">
        <v>15877</v>
      </c>
      <c r="G28" s="98">
        <v>13015824</v>
      </c>
      <c r="H28" s="99"/>
      <c r="I28" s="87"/>
    </row>
    <row r="29" spans="1:9" ht="13.5" x14ac:dyDescent="0.25">
      <c r="A29" s="27" t="s">
        <v>106</v>
      </c>
      <c r="B29" s="113">
        <v>13583755</v>
      </c>
      <c r="C29" s="114">
        <v>14269441</v>
      </c>
      <c r="D29" s="114">
        <v>135712387</v>
      </c>
      <c r="E29" s="114"/>
      <c r="F29" s="114">
        <v>9418</v>
      </c>
      <c r="G29" s="114">
        <v>15782647</v>
      </c>
      <c r="H29" s="100"/>
      <c r="I29" s="87"/>
    </row>
    <row r="30" spans="1:9" ht="13.5" x14ac:dyDescent="0.25">
      <c r="A30" s="27" t="s">
        <v>107</v>
      </c>
      <c r="B30" s="115">
        <v>11054331</v>
      </c>
      <c r="C30" s="114">
        <v>6608399</v>
      </c>
      <c r="D30" s="114">
        <v>55320560</v>
      </c>
      <c r="E30" s="114"/>
      <c r="F30" s="114">
        <v>2794526</v>
      </c>
      <c r="G30" s="114">
        <v>36612937</v>
      </c>
      <c r="H30" s="100"/>
      <c r="I30" s="87"/>
    </row>
    <row r="31" spans="1:9" ht="13.5" x14ac:dyDescent="0.25">
      <c r="A31" s="27" t="s">
        <v>108</v>
      </c>
      <c r="B31" s="101"/>
      <c r="C31" s="113"/>
      <c r="D31" s="114"/>
      <c r="E31" s="114"/>
      <c r="F31" s="114"/>
      <c r="G31" s="114"/>
      <c r="H31" s="100"/>
      <c r="I31" s="87"/>
    </row>
    <row r="32" spans="1:9" ht="13.5" x14ac:dyDescent="0.25">
      <c r="A32" s="27" t="s">
        <v>109</v>
      </c>
      <c r="B32" s="101">
        <v>1409328</v>
      </c>
      <c r="C32" s="113">
        <v>1598955</v>
      </c>
      <c r="D32" s="114">
        <v>10617852</v>
      </c>
      <c r="E32" s="114"/>
      <c r="F32" s="114">
        <v>637</v>
      </c>
      <c r="G32" s="114">
        <v>964784</v>
      </c>
      <c r="H32" s="100"/>
      <c r="I32" s="87"/>
    </row>
    <row r="33" spans="1:9" ht="13.5" x14ac:dyDescent="0.25">
      <c r="A33" s="27" t="s">
        <v>111</v>
      </c>
      <c r="B33" s="101"/>
      <c r="C33" s="102"/>
      <c r="D33" s="102"/>
      <c r="E33" s="102"/>
      <c r="F33" s="102"/>
      <c r="G33" s="102"/>
      <c r="H33" s="102"/>
      <c r="I33" s="87"/>
    </row>
    <row r="34" spans="1:9" ht="13.5" x14ac:dyDescent="0.25">
      <c r="A34" s="14" t="s">
        <v>1</v>
      </c>
      <c r="B34" s="19">
        <f>SUM(B26:B33)</f>
        <v>26047414</v>
      </c>
      <c r="C34" s="19">
        <f t="shared" ref="C34:H34" si="1">SUM(C26:C33)</f>
        <v>22478489</v>
      </c>
      <c r="D34" s="19">
        <f t="shared" si="1"/>
        <v>231129897</v>
      </c>
      <c r="E34" s="19">
        <f t="shared" si="1"/>
        <v>0</v>
      </c>
      <c r="F34" s="19">
        <f t="shared" si="1"/>
        <v>2835342</v>
      </c>
      <c r="G34" s="19">
        <f t="shared" si="1"/>
        <v>80353134</v>
      </c>
      <c r="H34" s="19">
        <f t="shared" si="1"/>
        <v>0</v>
      </c>
      <c r="I34" s="17"/>
    </row>
    <row r="35" spans="1:9" ht="13.5" x14ac:dyDescent="0.25">
      <c r="B35" s="110"/>
      <c r="C35" s="110"/>
      <c r="D35" s="110"/>
      <c r="E35" s="110"/>
      <c r="F35" s="110"/>
      <c r="G35" s="110"/>
      <c r="H35" s="110"/>
      <c r="I35"/>
    </row>
    <row r="36" spans="1:9" ht="13.5" x14ac:dyDescent="0.25">
      <c r="A36" s="20"/>
      <c r="B36" s="110"/>
      <c r="C36" s="110"/>
      <c r="D36" s="110"/>
      <c r="E36" s="110"/>
      <c r="F36" s="110"/>
      <c r="G36" s="110"/>
      <c r="H36" s="110"/>
      <c r="I36"/>
    </row>
    <row r="37" spans="1:9" ht="17.25" x14ac:dyDescent="0.3">
      <c r="A37" s="12" t="s">
        <v>47</v>
      </c>
      <c r="B37" s="111"/>
      <c r="C37" s="111"/>
      <c r="D37" s="111"/>
      <c r="E37" s="111"/>
      <c r="F37" s="111"/>
      <c r="G37" s="111"/>
      <c r="H37" s="111"/>
      <c r="I37"/>
    </row>
    <row r="38" spans="1:9" ht="13.5" x14ac:dyDescent="0.25">
      <c r="A38" s="14" t="s">
        <v>0</v>
      </c>
      <c r="B38" s="112" t="s">
        <v>30</v>
      </c>
      <c r="C38" s="112" t="s">
        <v>31</v>
      </c>
      <c r="D38" s="112" t="s">
        <v>32</v>
      </c>
      <c r="E38" s="112" t="s">
        <v>33</v>
      </c>
      <c r="F38" s="112" t="s">
        <v>34</v>
      </c>
      <c r="G38" s="112" t="s">
        <v>35</v>
      </c>
      <c r="H38" s="112" t="s">
        <v>36</v>
      </c>
      <c r="I38" s="15" t="s">
        <v>14</v>
      </c>
    </row>
    <row r="39" spans="1:9" ht="13.5" x14ac:dyDescent="0.2">
      <c r="A39" s="117" t="s">
        <v>113</v>
      </c>
      <c r="B39" s="118">
        <v>456983669</v>
      </c>
      <c r="C39" s="118">
        <v>758859697</v>
      </c>
      <c r="D39" s="118">
        <v>13714646414</v>
      </c>
      <c r="E39" s="118"/>
      <c r="F39" s="118"/>
      <c r="G39" s="118">
        <v>433172517</v>
      </c>
      <c r="H39" s="119"/>
      <c r="I39" s="123"/>
    </row>
    <row r="40" spans="1:9" ht="13.5" x14ac:dyDescent="0.2">
      <c r="A40" s="120" t="s">
        <v>114</v>
      </c>
      <c r="B40" s="121"/>
      <c r="C40" s="121">
        <v>742</v>
      </c>
      <c r="D40" s="121">
        <v>11311875</v>
      </c>
      <c r="E40" s="121"/>
      <c r="F40" s="121">
        <v>5096</v>
      </c>
      <c r="G40" s="121">
        <v>14916316</v>
      </c>
      <c r="H40" s="122"/>
      <c r="I40" s="84"/>
    </row>
    <row r="41" spans="1:9" ht="13.5" x14ac:dyDescent="0.2">
      <c r="A41" s="120" t="s">
        <v>115</v>
      </c>
      <c r="B41" s="121"/>
      <c r="C41" s="121">
        <v>21</v>
      </c>
      <c r="D41" s="121">
        <v>1130679</v>
      </c>
      <c r="E41" s="121"/>
      <c r="F41" s="121">
        <v>172</v>
      </c>
      <c r="G41" s="121">
        <v>1490078</v>
      </c>
      <c r="H41" s="122"/>
      <c r="I41" s="84"/>
    </row>
    <row r="42" spans="1:9" ht="13.5" x14ac:dyDescent="0.25">
      <c r="A42" s="21"/>
      <c r="B42" s="103"/>
      <c r="C42" s="103"/>
      <c r="D42" s="103"/>
      <c r="E42" s="103"/>
      <c r="F42" s="103"/>
      <c r="G42" s="103"/>
      <c r="H42" s="104"/>
      <c r="I42" s="17"/>
    </row>
    <row r="43" spans="1:9" ht="13.5" x14ac:dyDescent="0.25">
      <c r="A43" s="14" t="s">
        <v>1</v>
      </c>
      <c r="B43" s="19">
        <f>SUM(B39:B42)</f>
        <v>456983669</v>
      </c>
      <c r="C43" s="19">
        <f t="shared" ref="C43:H43" si="2">SUM(C39:C42)</f>
        <v>758860460</v>
      </c>
      <c r="D43" s="19">
        <f t="shared" si="2"/>
        <v>13727088968</v>
      </c>
      <c r="E43" s="19">
        <f t="shared" si="2"/>
        <v>0</v>
      </c>
      <c r="F43" s="19">
        <f t="shared" si="2"/>
        <v>5268</v>
      </c>
      <c r="G43" s="19">
        <f t="shared" si="2"/>
        <v>449578911</v>
      </c>
      <c r="H43" s="19">
        <f t="shared" si="2"/>
        <v>0</v>
      </c>
      <c r="I43" s="17"/>
    </row>
    <row r="45" spans="1:9" ht="17.25" x14ac:dyDescent="0.3">
      <c r="A45" s="12" t="s">
        <v>48</v>
      </c>
    </row>
    <row r="46" spans="1:9" ht="13.5" x14ac:dyDescent="0.25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 ht="13.5" x14ac:dyDescent="0.25">
      <c r="A47" s="14" t="s">
        <v>49</v>
      </c>
      <c r="B47" s="19">
        <f t="shared" ref="B47:H47" si="3">+B21+B34+B43</f>
        <v>825054669</v>
      </c>
      <c r="C47" s="19">
        <f t="shared" si="3"/>
        <v>1081611674</v>
      </c>
      <c r="D47" s="19">
        <f t="shared" si="3"/>
        <v>17665973542</v>
      </c>
      <c r="E47" s="19">
        <f t="shared" si="3"/>
        <v>0</v>
      </c>
      <c r="F47" s="19">
        <f t="shared" si="3"/>
        <v>387351231</v>
      </c>
      <c r="G47" s="19">
        <f t="shared" si="3"/>
        <v>2104711719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23" sqref="B23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5" t="s">
        <v>101</v>
      </c>
    </row>
    <row r="4" spans="1:4" ht="13.5" thickBot="1" x14ac:dyDescent="0.25">
      <c r="A4" s="62" t="s">
        <v>96</v>
      </c>
      <c r="B4" s="64" t="str">
        <f>'302-A - VINCULACION'!B4</f>
        <v>30/11/2019</v>
      </c>
    </row>
    <row r="5" spans="1:4" ht="13.5" thickBot="1" x14ac:dyDescent="0.25">
      <c r="A5" s="62" t="s">
        <v>97</v>
      </c>
      <c r="B5" s="56" t="s">
        <v>102</v>
      </c>
    </row>
    <row r="7" spans="1:4" ht="51.75" x14ac:dyDescent="0.2">
      <c r="A7" s="73" t="s">
        <v>50</v>
      </c>
      <c r="B7" s="74" t="s">
        <v>51</v>
      </c>
      <c r="C7" s="22"/>
    </row>
    <row r="8" spans="1:4" ht="20.25" customHeight="1" x14ac:dyDescent="0.35">
      <c r="B8" s="23"/>
      <c r="C8" s="23"/>
      <c r="D8" s="24"/>
    </row>
    <row r="9" spans="1:4" ht="20.25" customHeight="1" x14ac:dyDescent="0.35">
      <c r="A9" s="137" t="s">
        <v>52</v>
      </c>
      <c r="B9" s="137"/>
      <c r="C9" s="23"/>
      <c r="D9" s="24"/>
    </row>
    <row r="10" spans="1:4" ht="29.25" customHeight="1" x14ac:dyDescent="0.4">
      <c r="A10" s="38" t="s">
        <v>87</v>
      </c>
    </row>
    <row r="11" spans="1:4" ht="13.5" customHeight="1" x14ac:dyDescent="0.25">
      <c r="A11" s="25" t="s">
        <v>53</v>
      </c>
      <c r="B11" s="25"/>
      <c r="C11" s="10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6" t="s">
        <v>55</v>
      </c>
      <c r="B13" s="89">
        <v>1</v>
      </c>
      <c r="C13" s="27"/>
    </row>
    <row r="14" spans="1:4" ht="15" x14ac:dyDescent="0.3">
      <c r="A14" s="26" t="s">
        <v>56</v>
      </c>
      <c r="B14" s="89">
        <v>0</v>
      </c>
      <c r="C14" s="27"/>
    </row>
    <row r="15" spans="1:4" ht="15" x14ac:dyDescent="0.3">
      <c r="A15" s="26" t="s">
        <v>57</v>
      </c>
      <c r="B15" s="89">
        <v>2</v>
      </c>
      <c r="C15" s="27"/>
    </row>
    <row r="16" spans="1:4" ht="15" x14ac:dyDescent="0.3">
      <c r="A16" s="14" t="s">
        <v>48</v>
      </c>
      <c r="B16" s="90">
        <f>SUM(B13:B15)</f>
        <v>3</v>
      </c>
      <c r="C16" s="27"/>
    </row>
    <row r="17" spans="1:4" ht="13.5" x14ac:dyDescent="0.25">
      <c r="A17" s="28"/>
      <c r="B17" s="94"/>
      <c r="C17" s="10"/>
    </row>
    <row r="18" spans="1:4" ht="13.5" x14ac:dyDescent="0.25">
      <c r="A18" s="28"/>
      <c r="B18" s="94"/>
      <c r="C18" s="10"/>
    </row>
    <row r="19" spans="1:4" x14ac:dyDescent="0.2">
      <c r="B19" s="95"/>
    </row>
    <row r="20" spans="1:4" ht="13.5" customHeight="1" x14ac:dyDescent="0.25">
      <c r="A20" s="25" t="s">
        <v>58</v>
      </c>
      <c r="B20" s="13"/>
      <c r="C20" s="10"/>
      <c r="D20" s="10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89">
        <v>10</v>
      </c>
      <c r="C22" s="27"/>
    </row>
    <row r="23" spans="1:4" ht="15" x14ac:dyDescent="0.3">
      <c r="A23" s="16" t="s">
        <v>60</v>
      </c>
      <c r="B23" s="108">
        <v>48</v>
      </c>
      <c r="C23" s="27"/>
    </row>
    <row r="24" spans="1:4" ht="15" x14ac:dyDescent="0.3">
      <c r="A24" s="16" t="s">
        <v>61</v>
      </c>
      <c r="B24" s="89">
        <v>0</v>
      </c>
      <c r="C24" s="27"/>
    </row>
    <row r="25" spans="1:4" ht="15" x14ac:dyDescent="0.3">
      <c r="A25" s="14" t="s">
        <v>48</v>
      </c>
      <c r="B25" s="90">
        <f>SUM(B22:B24)</f>
        <v>58</v>
      </c>
      <c r="C25" s="27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4" zoomScaleNormal="100" workbookViewId="0">
      <selection activeCell="F22" sqref="F22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5" t="s">
        <v>101</v>
      </c>
    </row>
    <row r="4" spans="1:7" ht="13.5" thickBot="1" x14ac:dyDescent="0.25">
      <c r="A4" s="62" t="s">
        <v>96</v>
      </c>
      <c r="B4" s="62"/>
      <c r="C4" s="62"/>
      <c r="D4" s="64" t="str">
        <f>'302-A - VINCULACION'!B4</f>
        <v>30/11/2019</v>
      </c>
    </row>
    <row r="5" spans="1:7" ht="13.5" thickBot="1" x14ac:dyDescent="0.25">
      <c r="A5" s="62" t="s">
        <v>97</v>
      </c>
      <c r="B5" s="62"/>
      <c r="C5" s="62"/>
      <c r="D5" s="56" t="s">
        <v>102</v>
      </c>
    </row>
    <row r="6" spans="1:7" ht="58.5" customHeight="1" x14ac:dyDescent="0.3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 x14ac:dyDescent="0.2"/>
    <row r="8" spans="1:7" ht="17.25" customHeight="1" x14ac:dyDescent="0.3">
      <c r="A8" s="137" t="s">
        <v>52</v>
      </c>
      <c r="B8" s="137"/>
      <c r="C8" s="137"/>
      <c r="D8" s="137"/>
      <c r="E8" s="137"/>
    </row>
    <row r="9" spans="1:7" ht="18.75" customHeight="1" x14ac:dyDescent="0.4">
      <c r="A9" s="38" t="s">
        <v>87</v>
      </c>
      <c r="B9" s="38"/>
      <c r="C9" s="38"/>
      <c r="D9" s="29"/>
      <c r="E9" s="29"/>
    </row>
    <row r="10" spans="1:7" ht="17.25" x14ac:dyDescent="0.3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 x14ac:dyDescent="0.3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5" x14ac:dyDescent="0.3">
      <c r="A13" s="63" t="s">
        <v>67</v>
      </c>
      <c r="B13" s="83"/>
      <c r="C13" s="83"/>
      <c r="D13" s="83"/>
      <c r="E13" s="83">
        <v>4</v>
      </c>
      <c r="F13" s="124"/>
    </row>
    <row r="14" spans="1:7" ht="15" x14ac:dyDescent="0.3">
      <c r="A14" s="63" t="s">
        <v>68</v>
      </c>
      <c r="B14" s="83">
        <v>13</v>
      </c>
      <c r="C14" s="83"/>
      <c r="D14" s="83">
        <v>40</v>
      </c>
      <c r="E14" s="83"/>
      <c r="F14" s="65"/>
    </row>
    <row r="15" spans="1:7" ht="15" x14ac:dyDescent="0.3">
      <c r="A15" s="63" t="s">
        <v>69</v>
      </c>
      <c r="B15" s="83">
        <v>1</v>
      </c>
      <c r="C15" s="83"/>
      <c r="D15" s="83"/>
      <c r="E15" s="83"/>
      <c r="F15" s="65"/>
    </row>
    <row r="16" spans="1:7" ht="15" x14ac:dyDescent="0.3">
      <c r="A16" s="15" t="s">
        <v>48</v>
      </c>
      <c r="B16" s="90">
        <f>SUM(B13:B15)</f>
        <v>14</v>
      </c>
      <c r="C16" s="90">
        <f>SUM(C13:C15)</f>
        <v>0</v>
      </c>
      <c r="D16" s="90">
        <f>SUM(D13:D15)</f>
        <v>40</v>
      </c>
      <c r="E16" s="90">
        <f>SUM(E13:E15)</f>
        <v>4</v>
      </c>
      <c r="F16" s="66"/>
    </row>
    <row r="17" spans="1:7" x14ac:dyDescent="0.2">
      <c r="B17" s="8"/>
      <c r="C17" s="8"/>
      <c r="D17" s="8"/>
      <c r="E17" s="8"/>
    </row>
    <row r="18" spans="1:7" ht="17.25" x14ac:dyDescent="0.3">
      <c r="A18" s="30" t="s">
        <v>70</v>
      </c>
      <c r="B18" s="13"/>
      <c r="C18" s="13"/>
      <c r="D18" s="13"/>
      <c r="E18" s="13"/>
      <c r="F18" s="10"/>
      <c r="G18" s="10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91">
        <v>46</v>
      </c>
      <c r="C20" s="91"/>
      <c r="D20" s="91">
        <v>85</v>
      </c>
      <c r="E20" s="91"/>
      <c r="F20" s="80"/>
    </row>
    <row r="21" spans="1:7" ht="15" x14ac:dyDescent="0.2">
      <c r="A21" s="63" t="s">
        <v>68</v>
      </c>
      <c r="B21" s="91"/>
      <c r="C21" s="91"/>
      <c r="D21" s="91"/>
      <c r="E21" s="91"/>
      <c r="F21" s="80"/>
    </row>
    <row r="22" spans="1:7" ht="15" x14ac:dyDescent="0.2">
      <c r="A22" s="63" t="s">
        <v>69</v>
      </c>
      <c r="B22" s="91">
        <v>2</v>
      </c>
      <c r="C22" s="91"/>
      <c r="D22" s="91"/>
      <c r="E22" s="91"/>
      <c r="F22" s="81" t="s">
        <v>117</v>
      </c>
    </row>
    <row r="23" spans="1:7" ht="15" x14ac:dyDescent="0.2">
      <c r="A23" s="63" t="s">
        <v>110</v>
      </c>
      <c r="B23" s="91">
        <v>10</v>
      </c>
      <c r="C23" s="91"/>
      <c r="D23" s="91">
        <v>15</v>
      </c>
      <c r="E23" s="91"/>
      <c r="F23" s="80"/>
    </row>
    <row r="24" spans="1:7" ht="15" x14ac:dyDescent="0.2">
      <c r="A24" s="63" t="s">
        <v>111</v>
      </c>
      <c r="B24" s="91"/>
      <c r="C24" s="91"/>
      <c r="D24" s="91">
        <v>3</v>
      </c>
      <c r="E24" s="91"/>
      <c r="F24" s="93"/>
    </row>
    <row r="25" spans="1:7" ht="15" x14ac:dyDescent="0.25">
      <c r="A25" s="15" t="s">
        <v>48</v>
      </c>
      <c r="B25" s="92">
        <f>SUM(B20:B24)</f>
        <v>58</v>
      </c>
      <c r="C25" s="92">
        <f>SUM(C20:C24)</f>
        <v>0</v>
      </c>
      <c r="D25" s="92">
        <f>SUM(D20:D24)</f>
        <v>103</v>
      </c>
      <c r="E25" s="92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zoomScale="110" zoomScaleNormal="110" workbookViewId="0">
      <selection activeCell="E17" sqref="E17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2" t="s">
        <v>95</v>
      </c>
      <c r="B3" s="55" t="s">
        <v>101</v>
      </c>
    </row>
    <row r="4" spans="1:7" ht="13.5" thickBot="1" x14ac:dyDescent="0.25">
      <c r="A4" s="62" t="s">
        <v>96</v>
      </c>
      <c r="B4" s="64" t="str">
        <f>'302-A - VINCULACION'!B4</f>
        <v>30/11/2019</v>
      </c>
    </row>
    <row r="5" spans="1:7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 x14ac:dyDescent="0.2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 x14ac:dyDescent="0.2">
      <c r="G7" s="10"/>
    </row>
    <row r="8" spans="1:7" ht="19.5" x14ac:dyDescent="0.4">
      <c r="A8" s="38" t="s">
        <v>87</v>
      </c>
      <c r="B8" s="10"/>
      <c r="C8" s="10"/>
      <c r="D8" s="10"/>
      <c r="E8" s="10"/>
      <c r="F8" s="10"/>
      <c r="G8" s="10"/>
    </row>
    <row r="9" spans="1:7" ht="13.5" customHeight="1" x14ac:dyDescent="0.25">
      <c r="A9" s="25" t="s">
        <v>73</v>
      </c>
      <c r="B9" s="25"/>
      <c r="C9" s="25"/>
      <c r="D9" s="25"/>
      <c r="E9" s="25"/>
      <c r="F9" s="25"/>
      <c r="G9" s="10"/>
    </row>
    <row r="10" spans="1:7" ht="24.75" customHeight="1" x14ac:dyDescent="0.25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 ht="15" x14ac:dyDescent="0.2">
      <c r="A12" s="6" t="s">
        <v>76</v>
      </c>
      <c r="B12" s="83">
        <v>12</v>
      </c>
      <c r="C12" s="83">
        <v>2</v>
      </c>
      <c r="D12" s="83">
        <v>4</v>
      </c>
      <c r="E12" s="83"/>
      <c r="F12" s="126"/>
    </row>
    <row r="13" spans="1:7" ht="23.25" customHeight="1" x14ac:dyDescent="0.2">
      <c r="A13" s="6" t="s">
        <v>77</v>
      </c>
      <c r="B13" s="83"/>
      <c r="C13" s="83"/>
      <c r="D13" s="83"/>
      <c r="E13" s="83"/>
      <c r="F13" s="85"/>
    </row>
    <row r="14" spans="1:7" ht="25.5" x14ac:dyDescent="0.2">
      <c r="A14" s="6" t="s">
        <v>78</v>
      </c>
      <c r="B14" s="83"/>
      <c r="C14" s="83"/>
      <c r="D14" s="83"/>
      <c r="E14" s="83"/>
      <c r="F14" s="125"/>
    </row>
    <row r="15" spans="1:7" ht="25.5" x14ac:dyDescent="0.2">
      <c r="A15" s="6" t="s">
        <v>100</v>
      </c>
      <c r="B15" s="83"/>
      <c r="C15" s="83"/>
      <c r="D15" s="83"/>
      <c r="E15" s="83">
        <v>1</v>
      </c>
      <c r="F15" s="86"/>
    </row>
    <row r="16" spans="1:7" ht="15" x14ac:dyDescent="0.25">
      <c r="A16" s="18"/>
      <c r="B16" s="83"/>
      <c r="C16" s="83"/>
      <c r="D16" s="83"/>
      <c r="E16" s="83"/>
      <c r="F16" s="85"/>
    </row>
    <row r="17" spans="1:6" ht="13.5" x14ac:dyDescent="0.2">
      <c r="A17" s="31" t="s">
        <v>48</v>
      </c>
      <c r="B17" s="70">
        <f>SUM(B12:B16)</f>
        <v>12</v>
      </c>
      <c r="C17" s="70">
        <f t="shared" ref="C17:E17" si="0">SUM(C12:C16)</f>
        <v>2</v>
      </c>
      <c r="D17" s="70">
        <f t="shared" si="0"/>
        <v>4</v>
      </c>
      <c r="E17" s="70">
        <f t="shared" si="0"/>
        <v>1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5" t="s">
        <v>112</v>
      </c>
    </row>
    <row r="4" spans="1:8" ht="13.5" thickBot="1" x14ac:dyDescent="0.25">
      <c r="A4" s="62" t="s">
        <v>96</v>
      </c>
      <c r="B4" s="64" t="str">
        <f>'302-A - VINCULACION'!B4</f>
        <v>30/11/2019</v>
      </c>
    </row>
    <row r="5" spans="1:8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 x14ac:dyDescent="0.2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 x14ac:dyDescent="0.3">
      <c r="B7" s="58"/>
      <c r="C7" s="58"/>
      <c r="D7" s="58"/>
      <c r="E7" s="10"/>
      <c r="F7" s="10"/>
      <c r="G7" s="10"/>
      <c r="H7" s="10"/>
    </row>
    <row r="8" spans="1:8" ht="13.5" customHeight="1" thickBot="1" x14ac:dyDescent="0.3">
      <c r="A8" s="143"/>
      <c r="B8" s="143"/>
      <c r="C8" s="143"/>
      <c r="D8" s="10"/>
      <c r="E8" s="10"/>
      <c r="F8" s="10"/>
      <c r="G8" s="10"/>
      <c r="H8" s="10"/>
    </row>
    <row r="9" spans="1:8" ht="14.25" thickBot="1" x14ac:dyDescent="0.3">
      <c r="A9" s="41" t="s">
        <v>0</v>
      </c>
      <c r="B9" s="42" t="s">
        <v>90</v>
      </c>
      <c r="C9" s="43" t="s">
        <v>91</v>
      </c>
      <c r="D9" s="44" t="s">
        <v>14</v>
      </c>
    </row>
    <row r="10" spans="1:8" ht="13.5" x14ac:dyDescent="0.25">
      <c r="A10" s="6" t="s">
        <v>92</v>
      </c>
      <c r="B10" s="71">
        <v>714</v>
      </c>
      <c r="C10" s="45">
        <f>+B10/B12</f>
        <v>0.69119070667957405</v>
      </c>
      <c r="D10" s="46"/>
    </row>
    <row r="11" spans="1:8" ht="14.25" thickBot="1" x14ac:dyDescent="0.3">
      <c r="A11" s="47" t="s">
        <v>93</v>
      </c>
      <c r="B11" s="72">
        <v>319</v>
      </c>
      <c r="C11" s="48">
        <f>+B11/B12</f>
        <v>0.30880929332042595</v>
      </c>
      <c r="D11" s="49"/>
    </row>
    <row r="12" spans="1:8" ht="14.25" thickBot="1" x14ac:dyDescent="0.3">
      <c r="A12" s="50" t="s">
        <v>48</v>
      </c>
      <c r="B12" s="51">
        <f>SUM(B10:B11)</f>
        <v>1033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2019-12-09T21:22:36Z</dcterms:modified>
</cp:coreProperties>
</file>